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/>
  <c r="C15"/>
  <c r="C14"/>
  <c r="C13"/>
  <c r="C12"/>
  <c r="C11"/>
  <c r="C10"/>
  <c r="C9"/>
  <c r="C8"/>
  <c r="C7"/>
  <c r="C6"/>
  <c r="C5"/>
  <c r="C4"/>
  <c r="C3"/>
  <c r="C16" s="1"/>
</calcChain>
</file>

<file path=xl/sharedStrings.xml><?xml version="1.0" encoding="utf-8"?>
<sst xmlns="http://schemas.openxmlformats.org/spreadsheetml/2006/main" count="20" uniqueCount="20">
  <si>
    <t>Table 7.7: Number of Establishment by Nature of Major Economic Activity, Bhutan, 2010</t>
  </si>
  <si>
    <t>Major Economic Activity</t>
  </si>
  <si>
    <t xml:space="preserve"> Establishment</t>
  </si>
  <si>
    <t>Agriculture, Hunting and Forestry</t>
  </si>
  <si>
    <t>Mining and Quarring</t>
  </si>
  <si>
    <t>Manufacturing</t>
  </si>
  <si>
    <t>Electricity, Gas and Water Supply</t>
  </si>
  <si>
    <t>Construction</t>
  </si>
  <si>
    <t>Wholesale &amp; Retail trade, Repair of motor vehicles, Motorcycles and personal and household goods</t>
  </si>
  <si>
    <t>Hotels and Restaurants</t>
  </si>
  <si>
    <t>Financial Intermediation</t>
  </si>
  <si>
    <t>Real Estate, Renting and Business Activities</t>
  </si>
  <si>
    <t>Public Administration and Defense, Compulsory Social Security</t>
  </si>
  <si>
    <t>Education</t>
  </si>
  <si>
    <t>Health and social work</t>
  </si>
  <si>
    <t>Other community, social and Personal Service Activities</t>
  </si>
  <si>
    <t>All Activities</t>
  </si>
  <si>
    <t>Source: Establishment Census - 2010, MoLHR.</t>
  </si>
  <si>
    <t>Percent</t>
  </si>
  <si>
    <r>
      <rPr>
        <vertAlign val="superscript"/>
        <sz val="9"/>
        <rFont val="Sylfaen"/>
        <family val="1"/>
      </rPr>
      <t>a.</t>
    </r>
    <r>
      <rPr>
        <sz val="9"/>
        <rFont val="Sylfaen"/>
        <family val="1"/>
      </rPr>
      <t xml:space="preserve"> No Establishment Census has been conducted in the year 2011, therefore the data is of the year 2010 only.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</si>
</sst>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19"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sz val="10"/>
      <name val="Sylfaen"/>
      <family val="1"/>
    </font>
    <font>
      <sz val="10"/>
      <color rgb="FFFF0000"/>
      <name val="Times New Roman"/>
      <family val="1"/>
    </font>
    <font>
      <sz val="9"/>
      <name val="Sylfaen"/>
      <family val="1"/>
    </font>
    <font>
      <sz val="9"/>
      <name val="Times New Roman"/>
      <family val="1"/>
    </font>
    <font>
      <i/>
      <sz val="12"/>
      <color rgb="FFFF0000"/>
      <name val="Sylfae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8"/>
      <name val="Courier"/>
      <family val="3"/>
    </font>
    <font>
      <sz val="10"/>
      <color rgb="FFFF0000"/>
      <name val="Arial"/>
      <family val="2"/>
    </font>
    <font>
      <b/>
      <sz val="10"/>
      <color rgb="FF00B050"/>
      <name val="Sylfaen"/>
      <family val="1"/>
    </font>
    <font>
      <b/>
      <sz val="10"/>
      <color theme="1"/>
      <name val="Sylfaen"/>
      <family val="1"/>
    </font>
    <font>
      <vertAlign val="superscript"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2" xfId="0" applyFont="1" applyBorder="1"/>
    <xf numFmtId="164" fontId="6" fillId="0" borderId="2" xfId="1" applyNumberFormat="1" applyFont="1" applyBorder="1"/>
    <xf numFmtId="164" fontId="6" fillId="0" borderId="2" xfId="1" applyNumberFormat="1" applyFont="1" applyBorder="1" applyAlignment="1" applyProtection="1">
      <alignment horizontal="right"/>
    </xf>
    <xf numFmtId="165" fontId="6" fillId="0" borderId="0" xfId="1" applyNumberFormat="1" applyFont="1" applyBorder="1" applyAlignment="1">
      <alignment horizontal="right"/>
    </xf>
    <xf numFmtId="0" fontId="7" fillId="0" borderId="0" xfId="0" applyFont="1" applyBorder="1"/>
    <xf numFmtId="0" fontId="6" fillId="0" borderId="3" xfId="0" applyFont="1" applyBorder="1"/>
    <xf numFmtId="164" fontId="6" fillId="0" borderId="3" xfId="1" applyNumberFormat="1" applyFont="1" applyBorder="1"/>
    <xf numFmtId="164" fontId="6" fillId="0" borderId="3" xfId="1" applyNumberFormat="1" applyFont="1" applyBorder="1" applyAlignment="1" applyProtection="1">
      <alignment horizontal="right"/>
    </xf>
    <xf numFmtId="0" fontId="3" fillId="0" borderId="0" xfId="0" applyFont="1" applyBorder="1"/>
    <xf numFmtId="0" fontId="6" fillId="0" borderId="3" xfId="0" applyFont="1" applyBorder="1" applyAlignment="1">
      <alignment wrapText="1"/>
    </xf>
    <xf numFmtId="0" fontId="6" fillId="0" borderId="4" xfId="0" applyFont="1" applyBorder="1"/>
    <xf numFmtId="165" fontId="6" fillId="0" borderId="0" xfId="1" applyNumberFormat="1" applyFont="1" applyBorder="1" applyAlignment="1" applyProtection="1">
      <alignment horizontal="right"/>
    </xf>
    <xf numFmtId="0" fontId="4" fillId="0" borderId="0" xfId="0" applyFont="1" applyBorder="1"/>
    <xf numFmtId="0" fontId="6" fillId="0" borderId="5" xfId="0" applyFont="1" applyBorder="1"/>
    <xf numFmtId="164" fontId="6" fillId="0" borderId="5" xfId="1" applyNumberFormat="1" applyFont="1" applyBorder="1"/>
    <xf numFmtId="164" fontId="6" fillId="0" borderId="5" xfId="1" applyNumberFormat="1" applyFont="1" applyBorder="1" applyAlignment="1" applyProtection="1">
      <alignment horizontal="right"/>
    </xf>
    <xf numFmtId="0" fontId="1" fillId="0" borderId="1" xfId="0" applyFont="1" applyFill="1" applyBorder="1"/>
    <xf numFmtId="164" fontId="1" fillId="0" borderId="1" xfId="1" applyNumberFormat="1" applyFont="1" applyFill="1" applyBorder="1"/>
    <xf numFmtId="164" fontId="1" fillId="0" borderId="1" xfId="1" applyNumberFormat="1" applyFont="1" applyBorder="1" applyAlignment="1" applyProtection="1">
      <alignment horizontal="right"/>
    </xf>
    <xf numFmtId="165" fontId="1" fillId="0" borderId="0" xfId="1" applyNumberFormat="1" applyFont="1" applyFill="1" applyBorder="1" applyAlignment="1">
      <alignment horizontal="right"/>
    </xf>
    <xf numFmtId="0" fontId="2" fillId="0" borderId="0" xfId="0" applyFont="1" applyFill="1" applyBorder="1"/>
    <xf numFmtId="0" fontId="8" fillId="0" borderId="0" xfId="0" applyFont="1" applyFill="1" applyBorder="1"/>
    <xf numFmtId="164" fontId="8" fillId="0" borderId="0" xfId="1" applyNumberFormat="1" applyFont="1" applyFill="1" applyBorder="1"/>
    <xf numFmtId="164" fontId="8" fillId="0" borderId="0" xfId="1" applyNumberFormat="1" applyFont="1" applyBorder="1" applyAlignment="1" applyProtection="1">
      <alignment horizontal="right"/>
    </xf>
    <xf numFmtId="165" fontId="8" fillId="0" borderId="0" xfId="1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Fill="1" applyBorder="1"/>
    <xf numFmtId="0" fontId="11" fillId="0" borderId="0" xfId="0" applyFont="1" applyFill="1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0" xfId="0" applyFont="1" applyFill="1" applyBorder="1" applyAlignment="1">
      <alignment horizontal="right"/>
    </xf>
    <xf numFmtId="0" fontId="17" fillId="2" borderId="1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22"/>
  <sheetViews>
    <sheetView tabSelected="1" workbookViewId="0">
      <selection activeCell="G17" sqref="G17"/>
    </sheetView>
  </sheetViews>
  <sheetFormatPr defaultRowHeight="12.75"/>
  <cols>
    <col min="1" max="1" width="43.85546875" customWidth="1"/>
    <col min="2" max="2" width="14.140625" style="47" bestFit="1" customWidth="1"/>
    <col min="3" max="3" width="13.7109375" style="47" customWidth="1"/>
    <col min="4" max="4" width="11.7109375" customWidth="1"/>
  </cols>
  <sheetData>
    <row r="1" spans="1:6" s="4" customFormat="1" ht="17.25" customHeight="1">
      <c r="A1" s="1" t="s">
        <v>0</v>
      </c>
      <c r="B1" s="1"/>
      <c r="C1" s="2"/>
      <c r="D1" s="3"/>
      <c r="E1" s="3"/>
    </row>
    <row r="2" spans="1:6" s="9" customFormat="1" ht="33" customHeight="1">
      <c r="A2" s="5" t="s">
        <v>1</v>
      </c>
      <c r="B2" s="6" t="s">
        <v>2</v>
      </c>
      <c r="C2" s="49" t="s">
        <v>18</v>
      </c>
      <c r="D2" s="48"/>
      <c r="E2" s="7"/>
      <c r="F2" s="8"/>
    </row>
    <row r="3" spans="1:6" ht="15">
      <c r="A3" s="10" t="s">
        <v>3</v>
      </c>
      <c r="B3" s="11">
        <v>26</v>
      </c>
      <c r="C3" s="12">
        <f>26/7474*100</f>
        <v>0.34787262510034783</v>
      </c>
      <c r="D3" s="13"/>
      <c r="E3" s="14"/>
      <c r="F3" s="8"/>
    </row>
    <row r="4" spans="1:6" ht="15" customHeight="1">
      <c r="A4" s="15" t="s">
        <v>4</v>
      </c>
      <c r="B4" s="16">
        <v>22</v>
      </c>
      <c r="C4" s="17">
        <f>22/7474*100</f>
        <v>0.29435375970029437</v>
      </c>
      <c r="D4" s="13"/>
      <c r="E4" s="18"/>
      <c r="F4" s="8"/>
    </row>
    <row r="5" spans="1:6" ht="15" customHeight="1">
      <c r="A5" s="15" t="s">
        <v>5</v>
      </c>
      <c r="B5" s="16">
        <v>598</v>
      </c>
      <c r="C5" s="17">
        <f>598/7474*100</f>
        <v>8.0010703773080003</v>
      </c>
      <c r="D5" s="13"/>
      <c r="E5" s="18"/>
      <c r="F5" s="8"/>
    </row>
    <row r="6" spans="1:6" ht="15" customHeight="1">
      <c r="A6" s="15" t="s">
        <v>6</v>
      </c>
      <c r="B6" s="16">
        <v>40</v>
      </c>
      <c r="C6" s="17">
        <f>40/7474*100</f>
        <v>0.53518865400053517</v>
      </c>
      <c r="D6" s="13"/>
      <c r="E6" s="18"/>
      <c r="F6" s="8"/>
    </row>
    <row r="7" spans="1:6" ht="15" customHeight="1">
      <c r="A7" s="15" t="s">
        <v>7</v>
      </c>
      <c r="B7" s="16">
        <v>82</v>
      </c>
      <c r="C7" s="17">
        <f>82/7474*100</f>
        <v>1.097136740701097</v>
      </c>
      <c r="D7" s="13"/>
      <c r="E7" s="18"/>
      <c r="F7" s="8"/>
    </row>
    <row r="8" spans="1:6" ht="33.75" customHeight="1">
      <c r="A8" s="19" t="s">
        <v>8</v>
      </c>
      <c r="B8" s="16">
        <v>4216</v>
      </c>
      <c r="C8" s="17">
        <f>4216/7474*100</f>
        <v>56.408884131656414</v>
      </c>
      <c r="D8" s="13"/>
      <c r="E8" s="18"/>
      <c r="F8" s="8"/>
    </row>
    <row r="9" spans="1:6" ht="15" customHeight="1">
      <c r="A9" s="15" t="s">
        <v>9</v>
      </c>
      <c r="B9" s="16">
        <v>1768</v>
      </c>
      <c r="C9" s="17">
        <f>1768/7474*100</f>
        <v>23.655338506823657</v>
      </c>
      <c r="D9" s="13"/>
      <c r="E9" s="18"/>
      <c r="F9" s="8"/>
    </row>
    <row r="10" spans="1:6" ht="15" customHeight="1">
      <c r="A10" s="15" t="s">
        <v>10</v>
      </c>
      <c r="B10" s="16">
        <v>63</v>
      </c>
      <c r="C10" s="17">
        <f>63/7474*100</f>
        <v>0.84292213005084293</v>
      </c>
      <c r="D10" s="13"/>
      <c r="E10" s="18"/>
      <c r="F10" s="8"/>
    </row>
    <row r="11" spans="1:6" ht="15">
      <c r="A11" s="15" t="s">
        <v>11</v>
      </c>
      <c r="B11" s="16">
        <v>315</v>
      </c>
      <c r="C11" s="17">
        <f>315/7474*100</f>
        <v>4.2146106502542153</v>
      </c>
      <c r="D11" s="13"/>
      <c r="E11" s="14"/>
      <c r="F11" s="8"/>
    </row>
    <row r="12" spans="1:6" ht="30">
      <c r="A12" s="19" t="s">
        <v>12</v>
      </c>
      <c r="B12" s="16">
        <v>12</v>
      </c>
      <c r="C12" s="17">
        <f>12/7474*100</f>
        <v>0.16055659620016055</v>
      </c>
      <c r="D12" s="13"/>
      <c r="E12" s="14"/>
      <c r="F12" s="8"/>
    </row>
    <row r="13" spans="1:6" ht="15">
      <c r="A13" s="15" t="s">
        <v>13</v>
      </c>
      <c r="B13" s="16">
        <v>19</v>
      </c>
      <c r="C13" s="17">
        <f>19/7474*100</f>
        <v>0.25421461065025419</v>
      </c>
      <c r="D13" s="13"/>
      <c r="E13" s="14"/>
      <c r="F13" s="8"/>
    </row>
    <row r="14" spans="1:6" ht="15">
      <c r="A14" s="20" t="s">
        <v>14</v>
      </c>
      <c r="B14" s="16">
        <v>17</v>
      </c>
      <c r="C14" s="17">
        <f>17/7474*100</f>
        <v>0.22745517795022743</v>
      </c>
      <c r="D14" s="21"/>
      <c r="E14" s="18"/>
      <c r="F14" s="22"/>
    </row>
    <row r="15" spans="1:6" ht="15">
      <c r="A15" s="23" t="s">
        <v>15</v>
      </c>
      <c r="B15" s="24">
        <v>296</v>
      </c>
      <c r="C15" s="25">
        <f>296/7474*100</f>
        <v>3.9603960396039604</v>
      </c>
      <c r="D15" s="21"/>
      <c r="E15" s="18"/>
      <c r="F15" s="8"/>
    </row>
    <row r="16" spans="1:6" ht="15">
      <c r="A16" s="26" t="s">
        <v>16</v>
      </c>
      <c r="B16" s="27">
        <f>SUM(B3:B15)</f>
        <v>7474</v>
      </c>
      <c r="C16" s="28">
        <f>SUM(C3:C15)</f>
        <v>100.00000000000001</v>
      </c>
      <c r="D16" s="29"/>
      <c r="E16" s="30"/>
      <c r="F16" s="8"/>
    </row>
    <row r="17" spans="1:7" ht="14.25">
      <c r="A17" s="31" t="s">
        <v>19</v>
      </c>
      <c r="B17" s="32"/>
      <c r="C17" s="33"/>
      <c r="D17" s="34"/>
      <c r="E17" s="35"/>
      <c r="F17" s="9"/>
      <c r="G17" s="9"/>
    </row>
    <row r="18" spans="1:7" ht="13.5">
      <c r="A18" s="31" t="s">
        <v>17</v>
      </c>
      <c r="B18" s="35"/>
      <c r="C18" s="36"/>
      <c r="D18" s="37"/>
      <c r="E18" s="9"/>
      <c r="F18" s="9"/>
      <c r="G18" s="9"/>
    </row>
    <row r="19" spans="1:7" ht="18">
      <c r="A19" s="38"/>
      <c r="B19" s="39"/>
      <c r="C19" s="40"/>
      <c r="D19" s="41"/>
      <c r="E19" s="42"/>
    </row>
    <row r="20" spans="1:7">
      <c r="A20" s="43"/>
      <c r="B20" s="44"/>
      <c r="C20" s="44"/>
      <c r="D20" s="43"/>
    </row>
    <row r="21" spans="1:7">
      <c r="A21" s="45"/>
      <c r="B21" s="46"/>
      <c r="C21" s="46"/>
      <c r="D21" s="8"/>
    </row>
    <row r="22" spans="1:7">
      <c r="A22" s="45"/>
    </row>
  </sheetData>
  <pageMargins left="1.1599999999999999" right="0.96" top="0.67" bottom="1" header="0.28000000000000003" footer="0.5"/>
  <pageSetup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dcterms:created xsi:type="dcterms:W3CDTF">2014-08-11T08:44:47Z</dcterms:created>
  <dcterms:modified xsi:type="dcterms:W3CDTF">2014-08-18T04:00:36Z</dcterms:modified>
</cp:coreProperties>
</file>